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D778A1F4-75E4-4361-BA99-D079D08F917F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0" i="1"/>
  <c r="F99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6" i="1"/>
  <c r="K56" i="1"/>
  <c r="I56" i="1"/>
  <c r="L51" i="1"/>
  <c r="K51" i="1"/>
  <c r="I51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<sst xmlns="http://schemas.openxmlformats.org/spreadsheetml/2006/main" count="291" uniqueCount="171">
  <si>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</si>
  <si>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</si>
  <si>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</si>
  <si>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</si>
  <si>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</si>
  <si>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</si>
  <si>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</si>
  <si>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</si>
  <si>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</si>
  <si>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</si>
  <si>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</si>
  <si>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</si>
  <si>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</si>
  <si>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</si>
  <si>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</si>
  <si>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</si>
  <si>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</si>
  <si>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</si>
  <si>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</si>
  <si>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</si>
  <si>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</si>
  <si>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</si>
  <si>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</si>
  <si>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</si>
  <si>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</si>
  <si>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</si>
  <si>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</si>
  <si>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</si>
  <si>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</si>
  <si>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</si>
  <si>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</si>
  <si>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</si>
  <si>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</si>
  <si>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</si>
  <si>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</si>
  <si>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</si>
  <si>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</si>
  <si>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</si>
  <si>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</si>
  <si>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</si>
  <si>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</si>
  <si>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</si>
  <si>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</si>
  <si>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</si>
  <si>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</si>
  <si>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</si>
  <si>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</si>
  <si>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</si>
  <si>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</si>
  <si>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88</t>
  </si>
  <si>
    <t>SPUL-BC</t>
  </si>
  <si>
    <t>Spulchnianie gleby w bruzdach pogłębiaczem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</si>
  <si>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</si>
  <si>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</si>
  <si>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</si>
  <si>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</si>
  <si>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</si>
  <si>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</si>
  <si>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</si>
  <si>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</si>
  <si>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</si>
  <si>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</si>
  <si>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</si>
  <si>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</si>
  <si>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</si>
  <si>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</si>
  <si>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</si>
  <si>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</si>
  <si>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</si>
  <si>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</si>
  <si>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</si>
  <si>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</si>
  <si>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</si>
  <si>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</si>
  <si>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</si>
  <si>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</si>
  <si>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</si>
  <si>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</si>
  <si>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</si>
  <si>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</si>
  <si>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</si>
  <si>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</si>
  <si>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</si>
  <si>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</si>
  <si>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</si>
  <si>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</si>
  <si>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</si>
  <si>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</si>
  <si>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</si>
  <si>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</si>
  <si>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</si>
  <si>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</si>
  <si>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</si>
  <si>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</si>
  <si>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</si>
  <si>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</si>
  <si>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</si>
  <si>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</si>
  <si>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</si>
  <si>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</si>
  <si>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</si>
  <si>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</si>
  <si>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</si>
  <si>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</si>
  <si>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</si>
  <si>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</si>
  <si>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</si>
  <si>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</si>
  <si>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</si>
  <si>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</si>
  <si>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</si>
  <si>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</si>
  <si>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</si>
  <si>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</si>
  <si>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</si>
  <si>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</si>
  <si>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</si>
  <si>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</si>
  <si>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</si>
  <si>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</si>
  <si>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</si>
  <si>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</si>
  <si>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</si>
  <si>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</si>
  <si>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</si>
  <si>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</si>
  <si>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</si>
  <si>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</si>
  <si>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</si>
  <si>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</si>
  <si>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</si>
  <si>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</si>
  <si>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</si>
  <si>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</si>
  <si>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</si>
  <si>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</si>
  <si>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</si>
  <si>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</si>
  <si>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</si>
  <si>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</si>
  <si>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</si>
  <si>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</si>
  <si>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</si>
  <si>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</si>
  <si>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</si>
  <si>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</si>
  <si>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</si>
  <si>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</si>
  <si>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</si>
  <si>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</si>
  <si>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</si>
  <si>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</si>
  <si>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7/2026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</si>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</sst>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144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10" t="s">
        <v>145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146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147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5" t="s">
        <v>148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149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150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151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152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153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292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463</v>
      </c>
      <c r="H33" s="29">
        <v>0</v>
      </c>
      <c r="I33" s="27">
        <f>ROUND(G33* H33,2)</f>
        <v>0</v>
      </c>
      <c r="J33" s="5">
        <v>8</v>
      </c>
      <c r="K33" s="27">
        <f>ROUND(I33* J33/100,2)</f>
        <v>0</v>
      </c>
      <c r="L33" s="28">
        <f>ROUND(I33+ K33,2)</f>
        <v>0</v>
      </c>
      <c r="M33" s="26"/>
    </row>
    <row r="34" spans="2:13" s="1" customFormat="1" ht="3.2" customHeight="1" x14ac:dyDescent="0.2"/>
    <row r="35" spans="2:13" s="1" customFormat="1" ht="18.2" customHeight="1" x14ac:dyDescent="0.2">
      <c r="B35" s="15" t="s">
        <v>154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10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949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26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806</v>
      </c>
      <c r="H39" s="29">
        <v>0</v>
      </c>
      <c r="I39" s="27">
        <f>ROUND(G39* H39,2)</f>
        <v>0</v>
      </c>
      <c r="J39" s="5">
        <v>8</v>
      </c>
      <c r="K39" s="27">
        <f>ROUND(I39* J39/100,2)</f>
        <v>0</v>
      </c>
      <c r="L39" s="28">
        <f>ROUND(I39+ K39,2)</f>
        <v>0</v>
      </c>
      <c r="M39" s="26"/>
    </row>
    <row r="40" spans="2:13" s="1" customFormat="1" ht="3.2" customHeight="1" x14ac:dyDescent="0.2"/>
    <row r="41" spans="2:13" s="1" customFormat="1" ht="18.2" customHeight="1" x14ac:dyDescent="0.2">
      <c r="B41" s="15" t="s">
        <v>155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5" t="s">
        <v>10</v>
      </c>
      <c r="M43" s="25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346</v>
      </c>
      <c r="H44" s="29">
        <v>0</v>
      </c>
      <c r="I44" s="27">
        <f>ROUND(G44* H44,2)</f>
        <v>0</v>
      </c>
      <c r="J44" s="5">
        <v>8</v>
      </c>
      <c r="K44" s="27">
        <f>ROUND(I44* J44/100,2)</f>
        <v>0</v>
      </c>
      <c r="L44" s="28">
        <f>ROUND(I44+ K44,2)</f>
        <v>0</v>
      </c>
      <c r="M44" s="26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2705</v>
      </c>
      <c r="H45" s="29">
        <v>0</v>
      </c>
      <c r="I45" s="27">
        <f>ROUND(G45* H45,2)</f>
        <v>0</v>
      </c>
      <c r="J45" s="5">
        <v>8</v>
      </c>
      <c r="K45" s="27">
        <f>ROUND(I45* J45/100,2)</f>
        <v>0</v>
      </c>
      <c r="L45" s="28">
        <f>ROUND(I45+ K45,2)</f>
        <v>0</v>
      </c>
      <c r="M45" s="26"/>
    </row>
    <row r="46" spans="2:13" s="1" customFormat="1" ht="3.2" customHeight="1" x14ac:dyDescent="0.2"/>
    <row r="47" spans="2:13" s="1" customFormat="1" ht="18.2" customHeight="1" x14ac:dyDescent="0.2">
      <c r="B47" s="15" t="s">
        <v>156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10</v>
      </c>
      <c r="M49" s="25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681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6"/>
    </row>
    <row r="51" spans="2:13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305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3.2" customHeight="1" x14ac:dyDescent="0.2"/>
    <row r="53" spans="2:13" s="1" customFormat="1" ht="18.2" customHeight="1" x14ac:dyDescent="0.2">
      <c r="B53" s="15" t="s">
        <v>157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</row>
    <row r="54" spans="2:13" s="1" customFormat="1" ht="5.25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5" t="s">
        <v>10</v>
      </c>
      <c r="M55" s="25"/>
    </row>
    <row r="56" spans="2:13" s="1" customFormat="1" ht="19.7" customHeight="1" x14ac:dyDescent="0.2">
      <c r="B56" s="5">
        <v>9</v>
      </c>
      <c r="C56" s="6" t="s">
        <v>15</v>
      </c>
      <c r="D56" s="6" t="s">
        <v>16</v>
      </c>
      <c r="E56" s="7" t="s">
        <v>17</v>
      </c>
      <c r="F56" s="6" t="s">
        <v>14</v>
      </c>
      <c r="G56" s="8">
        <v>500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25" t="s">
        <v>10</v>
      </c>
      <c r="M58" s="25"/>
    </row>
    <row r="59" spans="2:13" s="1" customFormat="1" ht="69.400000000000006" customHeight="1" x14ac:dyDescent="0.2">
      <c r="B59" s="5">
        <v>10</v>
      </c>
      <c r="C59" s="6" t="s">
        <v>18</v>
      </c>
      <c r="D59" s="6" t="s">
        <v>19</v>
      </c>
      <c r="E59" s="9" t="s">
        <v>20</v>
      </c>
      <c r="F59" s="6" t="s">
        <v>21</v>
      </c>
      <c r="G59" s="8">
        <v>25.12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28.7" customHeight="1" x14ac:dyDescent="0.2">
      <c r="B60" s="5">
        <v>11</v>
      </c>
      <c r="C60" s="6" t="s">
        <v>22</v>
      </c>
      <c r="D60" s="6" t="s">
        <v>23</v>
      </c>
      <c r="E60" s="7" t="s">
        <v>24</v>
      </c>
      <c r="F60" s="6" t="s">
        <v>25</v>
      </c>
      <c r="G60" s="8">
        <v>3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12</v>
      </c>
      <c r="C61" s="6" t="s">
        <v>26</v>
      </c>
      <c r="D61" s="6" t="s">
        <v>27</v>
      </c>
      <c r="E61" s="7" t="s">
        <v>28</v>
      </c>
      <c r="F61" s="6" t="s">
        <v>21</v>
      </c>
      <c r="G61" s="8">
        <v>10.09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13</v>
      </c>
      <c r="C62" s="6" t="s">
        <v>29</v>
      </c>
      <c r="D62" s="6" t="s">
        <v>30</v>
      </c>
      <c r="E62" s="7" t="s">
        <v>31</v>
      </c>
      <c r="F62" s="6" t="s">
        <v>21</v>
      </c>
      <c r="G62" s="8">
        <v>23.62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35</v>
      </c>
      <c r="G63" s="8">
        <v>6.53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15</v>
      </c>
      <c r="C64" s="6" t="s">
        <v>36</v>
      </c>
      <c r="D64" s="6" t="s">
        <v>37</v>
      </c>
      <c r="E64" s="7" t="s">
        <v>38</v>
      </c>
      <c r="F64" s="6" t="s">
        <v>35</v>
      </c>
      <c r="G64" s="8">
        <v>6.53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16</v>
      </c>
      <c r="C65" s="6" t="s">
        <v>39</v>
      </c>
      <c r="D65" s="6" t="s">
        <v>40</v>
      </c>
      <c r="E65" s="7" t="s">
        <v>41</v>
      </c>
      <c r="F65" s="6" t="s">
        <v>42</v>
      </c>
      <c r="G65" s="8">
        <v>68.8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17</v>
      </c>
      <c r="C66" s="6" t="s">
        <v>43</v>
      </c>
      <c r="D66" s="6" t="s">
        <v>44</v>
      </c>
      <c r="E66" s="7" t="s">
        <v>45</v>
      </c>
      <c r="F66" s="6" t="s">
        <v>42</v>
      </c>
      <c r="G66" s="8">
        <v>24.87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18</v>
      </c>
      <c r="C67" s="6" t="s">
        <v>46</v>
      </c>
      <c r="D67" s="6" t="s">
        <v>47</v>
      </c>
      <c r="E67" s="7" t="s">
        <v>48</v>
      </c>
      <c r="F67" s="6" t="s">
        <v>42</v>
      </c>
      <c r="G67" s="8">
        <v>100.61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19.7" customHeight="1" x14ac:dyDescent="0.2">
      <c r="B68" s="5">
        <v>19</v>
      </c>
      <c r="C68" s="6" t="s">
        <v>49</v>
      </c>
      <c r="D68" s="6" t="s">
        <v>50</v>
      </c>
      <c r="E68" s="7" t="s">
        <v>51</v>
      </c>
      <c r="F68" s="6" t="s">
        <v>42</v>
      </c>
      <c r="G68" s="8">
        <v>74.38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19.7" customHeight="1" x14ac:dyDescent="0.2">
      <c r="B69" s="5">
        <v>20</v>
      </c>
      <c r="C69" s="6" t="s">
        <v>52</v>
      </c>
      <c r="D69" s="6" t="s">
        <v>53</v>
      </c>
      <c r="E69" s="7" t="s">
        <v>54</v>
      </c>
      <c r="F69" s="6" t="s">
        <v>14</v>
      </c>
      <c r="G69" s="8">
        <v>33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19.7" customHeight="1" x14ac:dyDescent="0.2">
      <c r="B70" s="5">
        <v>21</v>
      </c>
      <c r="C70" s="6" t="s">
        <v>55</v>
      </c>
      <c r="D70" s="6" t="s">
        <v>56</v>
      </c>
      <c r="E70" s="7" t="s">
        <v>57</v>
      </c>
      <c r="F70" s="6" t="s">
        <v>35</v>
      </c>
      <c r="G70" s="8">
        <v>62.24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28.7" customHeight="1" x14ac:dyDescent="0.2">
      <c r="B71" s="5">
        <v>22</v>
      </c>
      <c r="C71" s="6" t="s">
        <v>58</v>
      </c>
      <c r="D71" s="6" t="s">
        <v>59</v>
      </c>
      <c r="E71" s="7" t="s">
        <v>60</v>
      </c>
      <c r="F71" s="6" t="s">
        <v>35</v>
      </c>
      <c r="G71" s="8">
        <v>5.46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19.7" customHeight="1" x14ac:dyDescent="0.2">
      <c r="B72" s="5">
        <v>23</v>
      </c>
      <c r="C72" s="6" t="s">
        <v>61</v>
      </c>
      <c r="D72" s="6" t="s">
        <v>62</v>
      </c>
      <c r="E72" s="7" t="s">
        <v>63</v>
      </c>
      <c r="F72" s="6" t="s">
        <v>35</v>
      </c>
      <c r="G72" s="8">
        <v>10.62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28.7" customHeight="1" x14ac:dyDescent="0.2">
      <c r="B73" s="5">
        <v>24</v>
      </c>
      <c r="C73" s="6" t="s">
        <v>64</v>
      </c>
      <c r="D73" s="6" t="s">
        <v>65</v>
      </c>
      <c r="E73" s="7" t="s">
        <v>66</v>
      </c>
      <c r="F73" s="6" t="s">
        <v>35</v>
      </c>
      <c r="G73" s="8">
        <v>0.5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25</v>
      </c>
      <c r="C74" s="6" t="s">
        <v>67</v>
      </c>
      <c r="D74" s="6" t="s">
        <v>68</v>
      </c>
      <c r="E74" s="7" t="s">
        <v>69</v>
      </c>
      <c r="F74" s="6" t="s">
        <v>35</v>
      </c>
      <c r="G74" s="8">
        <v>60.52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28.7" customHeight="1" x14ac:dyDescent="0.2">
      <c r="B75" s="5">
        <v>26</v>
      </c>
      <c r="C75" s="6" t="s">
        <v>70</v>
      </c>
      <c r="D75" s="6" t="s">
        <v>71</v>
      </c>
      <c r="E75" s="7" t="s">
        <v>72</v>
      </c>
      <c r="F75" s="6" t="s">
        <v>21</v>
      </c>
      <c r="G75" s="8">
        <v>1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28.7" customHeight="1" x14ac:dyDescent="0.2">
      <c r="B76" s="5">
        <v>27</v>
      </c>
      <c r="C76" s="6" t="s">
        <v>73</v>
      </c>
      <c r="D76" s="6" t="s">
        <v>74</v>
      </c>
      <c r="E76" s="7" t="s">
        <v>75</v>
      </c>
      <c r="F76" s="6" t="s">
        <v>21</v>
      </c>
      <c r="G76" s="8">
        <v>87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28.7" customHeight="1" x14ac:dyDescent="0.2">
      <c r="B77" s="5">
        <v>28</v>
      </c>
      <c r="C77" s="6" t="s">
        <v>76</v>
      </c>
      <c r="D77" s="6" t="s">
        <v>77</v>
      </c>
      <c r="E77" s="7" t="s">
        <v>78</v>
      </c>
      <c r="F77" s="6" t="s">
        <v>21</v>
      </c>
      <c r="G77" s="8">
        <v>1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29</v>
      </c>
      <c r="C78" s="6" t="s">
        <v>79</v>
      </c>
      <c r="D78" s="6" t="s">
        <v>80</v>
      </c>
      <c r="E78" s="7" t="s">
        <v>81</v>
      </c>
      <c r="F78" s="6" t="s">
        <v>21</v>
      </c>
      <c r="G78" s="8">
        <v>10.68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30</v>
      </c>
      <c r="C79" s="6" t="s">
        <v>82</v>
      </c>
      <c r="D79" s="6" t="s">
        <v>83</v>
      </c>
      <c r="E79" s="7" t="s">
        <v>84</v>
      </c>
      <c r="F79" s="6" t="s">
        <v>21</v>
      </c>
      <c r="G79" s="8">
        <v>7.26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28.7" customHeight="1" x14ac:dyDescent="0.2">
      <c r="B80" s="5">
        <v>31</v>
      </c>
      <c r="C80" s="6" t="s">
        <v>85</v>
      </c>
      <c r="D80" s="6" t="s">
        <v>86</v>
      </c>
      <c r="E80" s="7" t="s">
        <v>87</v>
      </c>
      <c r="F80" s="6" t="s">
        <v>21</v>
      </c>
      <c r="G80" s="8">
        <v>12.12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3" s="1" customFormat="1" ht="19.7" customHeight="1" x14ac:dyDescent="0.2">
      <c r="B81" s="5">
        <v>32</v>
      </c>
      <c r="C81" s="6" t="s">
        <v>88</v>
      </c>
      <c r="D81" s="6" t="s">
        <v>89</v>
      </c>
      <c r="E81" s="7" t="s">
        <v>90</v>
      </c>
      <c r="F81" s="6" t="s">
        <v>91</v>
      </c>
      <c r="G81" s="8">
        <v>40.700000000000003</v>
      </c>
      <c r="H81" s="29">
        <v>0</v>
      </c>
      <c r="I81" s="27">
        <f>ROUND(G81* H81,2)</f>
        <v>0</v>
      </c>
      <c r="J81" s="5">
        <v>23</v>
      </c>
      <c r="K81" s="27">
        <f>ROUND(I81* J81/100,2)</f>
        <v>0</v>
      </c>
      <c r="L81" s="28">
        <f>ROUND(I81+ K81,2)</f>
        <v>0</v>
      </c>
      <c r="M81" s="26"/>
    </row>
    <row r="82" spans="2:13" s="1" customFormat="1" ht="19.7" customHeight="1" x14ac:dyDescent="0.2">
      <c r="B82" s="5">
        <v>33</v>
      </c>
      <c r="C82" s="6" t="s">
        <v>92</v>
      </c>
      <c r="D82" s="6" t="s">
        <v>93</v>
      </c>
      <c r="E82" s="7" t="s">
        <v>94</v>
      </c>
      <c r="F82" s="6" t="s">
        <v>91</v>
      </c>
      <c r="G82" s="8">
        <v>104</v>
      </c>
      <c r="H82" s="29">
        <v>0</v>
      </c>
      <c r="I82" s="27">
        <f>ROUND(G82* H82,2)</f>
        <v>0</v>
      </c>
      <c r="J82" s="5">
        <v>23</v>
      </c>
      <c r="K82" s="27">
        <f>ROUND(I82* J82/100,2)</f>
        <v>0</v>
      </c>
      <c r="L82" s="28">
        <f>ROUND(I82+ K82,2)</f>
        <v>0</v>
      </c>
      <c r="M82" s="26"/>
    </row>
    <row r="83" spans="2:13" s="1" customFormat="1" ht="19.7" customHeight="1" x14ac:dyDescent="0.2">
      <c r="B83" s="5">
        <v>34</v>
      </c>
      <c r="C83" s="6" t="s">
        <v>95</v>
      </c>
      <c r="D83" s="6" t="s">
        <v>96</v>
      </c>
      <c r="E83" s="7" t="s">
        <v>97</v>
      </c>
      <c r="F83" s="6" t="s">
        <v>98</v>
      </c>
      <c r="G83" s="8">
        <v>180</v>
      </c>
      <c r="H83" s="29">
        <v>0</v>
      </c>
      <c r="I83" s="27">
        <f>ROUND(G83* H83,2)</f>
        <v>0</v>
      </c>
      <c r="J83" s="5">
        <v>23</v>
      </c>
      <c r="K83" s="27">
        <f>ROUND(I83* J83/100,2)</f>
        <v>0</v>
      </c>
      <c r="L83" s="28">
        <f>ROUND(I83+ K83,2)</f>
        <v>0</v>
      </c>
      <c r="M83" s="26"/>
    </row>
    <row r="84" spans="2:13" s="1" customFormat="1" ht="19.7" customHeight="1" x14ac:dyDescent="0.2">
      <c r="B84" s="5">
        <v>35</v>
      </c>
      <c r="C84" s="6" t="s">
        <v>99</v>
      </c>
      <c r="D84" s="6" t="s">
        <v>100</v>
      </c>
      <c r="E84" s="7" t="s">
        <v>101</v>
      </c>
      <c r="F84" s="6" t="s">
        <v>102</v>
      </c>
      <c r="G84" s="8">
        <v>44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3" s="1" customFormat="1" ht="28.7" customHeight="1" x14ac:dyDescent="0.2">
      <c r="B85" s="5">
        <v>36</v>
      </c>
      <c r="C85" s="6" t="s">
        <v>103</v>
      </c>
      <c r="D85" s="6" t="s">
        <v>104</v>
      </c>
      <c r="E85" s="7" t="s">
        <v>105</v>
      </c>
      <c r="F85" s="6" t="s">
        <v>14</v>
      </c>
      <c r="G85" s="8">
        <v>5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3" s="1" customFormat="1" ht="28.7" customHeight="1" x14ac:dyDescent="0.2">
      <c r="B86" s="5">
        <v>37</v>
      </c>
      <c r="C86" s="6" t="s">
        <v>106</v>
      </c>
      <c r="D86" s="6" t="s">
        <v>107</v>
      </c>
      <c r="E86" s="7" t="s">
        <v>108</v>
      </c>
      <c r="F86" s="6" t="s">
        <v>102</v>
      </c>
      <c r="G86" s="8">
        <v>20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3" s="1" customFormat="1" ht="28.7" customHeight="1" x14ac:dyDescent="0.2">
      <c r="B87" s="5">
        <v>38</v>
      </c>
      <c r="C87" s="6" t="s">
        <v>109</v>
      </c>
      <c r="D87" s="6" t="s">
        <v>110</v>
      </c>
      <c r="E87" s="7" t="s">
        <v>111</v>
      </c>
      <c r="F87" s="6" t="s">
        <v>102</v>
      </c>
      <c r="G87" s="8">
        <v>20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6"/>
    </row>
    <row r="88" spans="2:13" s="1" customFormat="1" ht="19.7" customHeight="1" x14ac:dyDescent="0.2">
      <c r="B88" s="5">
        <v>39</v>
      </c>
      <c r="C88" s="6" t="s">
        <v>112</v>
      </c>
      <c r="D88" s="6" t="s">
        <v>113</v>
      </c>
      <c r="E88" s="7" t="s">
        <v>114</v>
      </c>
      <c r="F88" s="6" t="s">
        <v>102</v>
      </c>
      <c r="G88" s="8">
        <v>150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6"/>
    </row>
    <row r="89" spans="2:13" s="1" customFormat="1" ht="19.7" customHeight="1" x14ac:dyDescent="0.2">
      <c r="B89" s="5">
        <v>40</v>
      </c>
      <c r="C89" s="6" t="s">
        <v>115</v>
      </c>
      <c r="D89" s="6" t="s">
        <v>116</v>
      </c>
      <c r="E89" s="7" t="s">
        <v>117</v>
      </c>
      <c r="F89" s="6" t="s">
        <v>98</v>
      </c>
      <c r="G89" s="8">
        <v>233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6"/>
    </row>
    <row r="90" spans="2:13" s="1" customFormat="1" ht="19.7" customHeight="1" x14ac:dyDescent="0.2">
      <c r="B90" s="5">
        <v>41</v>
      </c>
      <c r="C90" s="6" t="s">
        <v>118</v>
      </c>
      <c r="D90" s="6" t="s">
        <v>119</v>
      </c>
      <c r="E90" s="7" t="s">
        <v>117</v>
      </c>
      <c r="F90" s="6" t="s">
        <v>98</v>
      </c>
      <c r="G90" s="8">
        <v>52</v>
      </c>
      <c r="H90" s="29">
        <v>0</v>
      </c>
      <c r="I90" s="27">
        <f>ROUND(G90* H90,2)</f>
        <v>0</v>
      </c>
      <c r="J90" s="5">
        <v>23</v>
      </c>
      <c r="K90" s="27">
        <f>ROUND(I90* J90/100,2)</f>
        <v>0</v>
      </c>
      <c r="L90" s="28">
        <f>ROUND(I90+ K90,2)</f>
        <v>0</v>
      </c>
      <c r="M90" s="26"/>
    </row>
    <row r="91" spans="2:13" s="1" customFormat="1" ht="19.7" customHeight="1" x14ac:dyDescent="0.2">
      <c r="B91" s="5">
        <v>42</v>
      </c>
      <c r="C91" s="6" t="s">
        <v>120</v>
      </c>
      <c r="D91" s="6" t="s">
        <v>121</v>
      </c>
      <c r="E91" s="7" t="s">
        <v>122</v>
      </c>
      <c r="F91" s="6" t="s">
        <v>98</v>
      </c>
      <c r="G91" s="8">
        <v>70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6"/>
    </row>
    <row r="92" spans="2:13" s="1" customFormat="1" ht="19.7" customHeight="1" x14ac:dyDescent="0.2">
      <c r="B92" s="5">
        <v>43</v>
      </c>
      <c r="C92" s="6" t="s">
        <v>123</v>
      </c>
      <c r="D92" s="6" t="s">
        <v>124</v>
      </c>
      <c r="E92" s="7" t="s">
        <v>125</v>
      </c>
      <c r="F92" s="6" t="s">
        <v>98</v>
      </c>
      <c r="G92" s="8">
        <v>56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6"/>
    </row>
    <row r="93" spans="2:13" s="1" customFormat="1" ht="19.7" customHeight="1" x14ac:dyDescent="0.2">
      <c r="B93" s="5">
        <v>44</v>
      </c>
      <c r="C93" s="6" t="s">
        <v>126</v>
      </c>
      <c r="D93" s="6" t="s">
        <v>127</v>
      </c>
      <c r="E93" s="7" t="s">
        <v>125</v>
      </c>
      <c r="F93" s="6" t="s">
        <v>98</v>
      </c>
      <c r="G93" s="8">
        <v>8</v>
      </c>
      <c r="H93" s="29">
        <v>0</v>
      </c>
      <c r="I93" s="27">
        <f>ROUND(G93* H93,2)</f>
        <v>0</v>
      </c>
      <c r="J93" s="5">
        <v>23</v>
      </c>
      <c r="K93" s="27">
        <f>ROUND(I93* J93/100,2)</f>
        <v>0</v>
      </c>
      <c r="L93" s="28">
        <f>ROUND(I93+ K93,2)</f>
        <v>0</v>
      </c>
      <c r="M93" s="26"/>
    </row>
    <row r="94" spans="2:13" s="1" customFormat="1" ht="19.7" customHeight="1" x14ac:dyDescent="0.2">
      <c r="B94" s="5">
        <v>45</v>
      </c>
      <c r="C94" s="6" t="s">
        <v>128</v>
      </c>
      <c r="D94" s="6" t="s">
        <v>129</v>
      </c>
      <c r="E94" s="7" t="s">
        <v>130</v>
      </c>
      <c r="F94" s="6" t="s">
        <v>42</v>
      </c>
      <c r="G94" s="8">
        <v>0.55000000000000004</v>
      </c>
      <c r="H94" s="29">
        <v>0</v>
      </c>
      <c r="I94" s="27">
        <f>ROUND(G94* H94,2)</f>
        <v>0</v>
      </c>
      <c r="J94" s="5">
        <v>8</v>
      </c>
      <c r="K94" s="27">
        <f>ROUND(I94* J94/100,2)</f>
        <v>0</v>
      </c>
      <c r="L94" s="28">
        <f>ROUND(I94+ K94,2)</f>
        <v>0</v>
      </c>
      <c r="M94" s="26"/>
    </row>
    <row r="95" spans="2:13" s="1" customFormat="1" ht="19.7" customHeight="1" x14ac:dyDescent="0.2">
      <c r="B95" s="5">
        <v>46</v>
      </c>
      <c r="C95" s="6" t="s">
        <v>131</v>
      </c>
      <c r="D95" s="6" t="s">
        <v>132</v>
      </c>
      <c r="E95" s="7" t="s">
        <v>133</v>
      </c>
      <c r="F95" s="6" t="s">
        <v>21</v>
      </c>
      <c r="G95" s="8">
        <v>4.38</v>
      </c>
      <c r="H95" s="29">
        <v>0</v>
      </c>
      <c r="I95" s="27">
        <f>ROUND(G95* H95,2)</f>
        <v>0</v>
      </c>
      <c r="J95" s="5">
        <v>8</v>
      </c>
      <c r="K95" s="27">
        <f>ROUND(I95* J95/100,2)</f>
        <v>0</v>
      </c>
      <c r="L95" s="28">
        <f>ROUND(I95+ K95,2)</f>
        <v>0</v>
      </c>
      <c r="M95" s="26"/>
    </row>
    <row r="96" spans="2:13" s="1" customFormat="1" ht="19.7" customHeight="1" x14ac:dyDescent="0.2">
      <c r="B96" s="5">
        <v>47</v>
      </c>
      <c r="C96" s="6" t="s">
        <v>134</v>
      </c>
      <c r="D96" s="6" t="s">
        <v>135</v>
      </c>
      <c r="E96" s="7" t="s">
        <v>117</v>
      </c>
      <c r="F96" s="6" t="s">
        <v>98</v>
      </c>
      <c r="G96" s="8">
        <v>92</v>
      </c>
      <c r="H96" s="29">
        <v>0</v>
      </c>
      <c r="I96" s="27">
        <f>ROUND(G96* H96,2)</f>
        <v>0</v>
      </c>
      <c r="J96" s="5">
        <v>8</v>
      </c>
      <c r="K96" s="27">
        <f>ROUND(I96* J96/100,2)</f>
        <v>0</v>
      </c>
      <c r="L96" s="28">
        <f>ROUND(I96+ K96,2)</f>
        <v>0</v>
      </c>
      <c r="M96" s="26"/>
    </row>
    <row r="97" spans="2:14" s="1" customFormat="1" ht="19.7" customHeight="1" x14ac:dyDescent="0.2">
      <c r="B97" s="5">
        <v>48</v>
      </c>
      <c r="C97" s="6" t="s">
        <v>136</v>
      </c>
      <c r="D97" s="6" t="s">
        <v>137</v>
      </c>
      <c r="E97" s="7" t="s">
        <v>125</v>
      </c>
      <c r="F97" s="6" t="s">
        <v>98</v>
      </c>
      <c r="G97" s="8">
        <v>46</v>
      </c>
      <c r="H97" s="29">
        <v>0</v>
      </c>
      <c r="I97" s="27">
        <f>ROUND(G97* H97,2)</f>
        <v>0</v>
      </c>
      <c r="J97" s="5">
        <v>8</v>
      </c>
      <c r="K97" s="27">
        <f>ROUND(I97* J97/100,2)</f>
        <v>0</v>
      </c>
      <c r="L97" s="28">
        <f>ROUND(I97+ K97,2)</f>
        <v>0</v>
      </c>
      <c r="M97" s="26"/>
    </row>
    <row r="98" spans="2:14" s="1" customFormat="1" ht="55.9" customHeight="1" x14ac:dyDescent="0.2"/>
    <row r="99" spans="2:14" s="1" customFormat="1" ht="21.4" customHeight="1" x14ac:dyDescent="0.2">
      <c r="B99" s="11" t="s">
        <v>138</v>
      </c>
      <c r="C99" s="11"/>
      <c r="D99" s="11"/>
      <c r="E99" s="11"/>
      <c r="F99" s="30">
        <f>ROUND(I32+I33+I38+I39+I44+I45+I50+I51+I56+I59+I60+I61+I62+I63+I64+I65+I66+I67+I68+I69+I70+I71+I72+I73+I74+I75+I76+I77+I78+I79+I80+I81+I82+I83+I84+I85+I86+I87+I88+I89+I90+I91+I92+I93+I94+I95+I96+I97,2)</f>
        <v>0</v>
      </c>
      <c r="G99" s="31"/>
      <c r="H99" s="31"/>
      <c r="I99" s="31"/>
      <c r="J99" s="31"/>
      <c r="K99" s="31"/>
      <c r="L99" s="31"/>
      <c r="M99" s="32"/>
    </row>
    <row r="100" spans="2:14" s="1" customFormat="1" ht="21.4" customHeight="1" x14ac:dyDescent="0.2">
      <c r="B100" s="11" t="s">
        <v>139</v>
      </c>
      <c r="C100" s="11"/>
      <c r="D100" s="11"/>
      <c r="E100" s="11"/>
      <c r="F100" s="33">
        <f>ROUND(L32+L33+L38+L39+L44+L45+L50+L51+L56+L59+L60+L61+L62+L63+L64+L65+L66+L67+L68+L69+L70+L71+L72+L73+L74+L75+L76+L77+L78+L79+L80+L81+L82+L83+L84+L85+L86+L87+L88+L89+L90+L91+L92+L93+L94+L95+L96+L97,2)</f>
        <v>0</v>
      </c>
      <c r="G100" s="34"/>
      <c r="H100" s="34"/>
      <c r="I100" s="34"/>
      <c r="J100" s="34"/>
      <c r="K100" s="34"/>
      <c r="L100" s="34"/>
      <c r="M100" s="35"/>
    </row>
    <row r="101" spans="2:14" s="1" customFormat="1" ht="11.1" customHeight="1" x14ac:dyDescent="0.2"/>
    <row r="102" spans="2:14" s="1" customFormat="1" ht="80.099999999999994" customHeight="1" x14ac:dyDescent="0.2">
      <c r="B102" s="37" t="s">
        <v>158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4" s="1" customFormat="1" ht="2.65" customHeight="1" x14ac:dyDescent="0.2"/>
    <row r="104" spans="2:14" s="1" customFormat="1" ht="110.1" customHeight="1" x14ac:dyDescent="0.2">
      <c r="B104" s="37" t="s">
        <v>159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</row>
    <row r="105" spans="2:14" s="1" customFormat="1" ht="5.25" customHeight="1" x14ac:dyDescent="0.2"/>
    <row r="106" spans="2:14" s="1" customFormat="1" ht="110.1" customHeight="1" x14ac:dyDescent="0.2">
      <c r="B106" s="12" t="s">
        <v>160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2:14" s="1" customFormat="1" ht="5.25" customHeight="1" x14ac:dyDescent="0.2"/>
    <row r="108" spans="2:14" s="1" customFormat="1" ht="37.9" customHeight="1" x14ac:dyDescent="0.2">
      <c r="C108" s="17" t="s">
        <v>140</v>
      </c>
      <c r="D108" s="17"/>
      <c r="E108" s="17"/>
      <c r="F108" s="19" t="s">
        <v>141</v>
      </c>
      <c r="G108" s="19"/>
      <c r="H108" s="19"/>
      <c r="I108" s="19"/>
      <c r="J108" s="19"/>
      <c r="K108" s="19"/>
      <c r="L108" s="19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7" customHeight="1" x14ac:dyDescent="0.2"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8.7" customHeight="1" x14ac:dyDescent="0.2">
      <c r="C112" s="18"/>
      <c r="D112" s="18"/>
      <c r="E112" s="18"/>
      <c r="F112" s="18"/>
      <c r="G112" s="18"/>
      <c r="H112" s="18"/>
      <c r="I112" s="18"/>
      <c r="J112" s="18"/>
      <c r="K112" s="18"/>
      <c r="L112" s="18"/>
    </row>
    <row r="113" spans="2:14" s="1" customFormat="1" ht="2.65" customHeight="1" x14ac:dyDescent="0.2"/>
    <row r="114" spans="2:14" s="1" customFormat="1" ht="203.1" customHeight="1" x14ac:dyDescent="0.2">
      <c r="B114" s="37" t="s">
        <v>161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</row>
    <row r="115" spans="2:14" s="1" customFormat="1" ht="2.65" customHeight="1" x14ac:dyDescent="0.2"/>
    <row r="116" spans="2:14" s="1" customFormat="1" ht="36.950000000000003" customHeight="1" x14ac:dyDescent="0.2">
      <c r="B116" s="38" t="s">
        <v>162</v>
      </c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</row>
    <row r="117" spans="2:14" s="1" customFormat="1" ht="2.65" customHeight="1" x14ac:dyDescent="0.2"/>
    <row r="118" spans="2:14" s="1" customFormat="1" ht="37.9" customHeight="1" x14ac:dyDescent="0.2">
      <c r="C118" s="17" t="s">
        <v>142</v>
      </c>
      <c r="D118" s="17"/>
      <c r="E118" s="17"/>
      <c r="F118" s="20" t="s">
        <v>143</v>
      </c>
      <c r="G118" s="20"/>
      <c r="H118" s="20"/>
      <c r="I118" s="20"/>
      <c r="J118" s="20"/>
      <c r="K118" s="20"/>
      <c r="L118" s="20"/>
    </row>
    <row r="119" spans="2:14" s="1" customFormat="1" ht="28.7" customHeight="1" x14ac:dyDescent="0.2"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2:14" s="1" customFormat="1" ht="28.7" customHeight="1" x14ac:dyDescent="0.2">
      <c r="C120" s="18"/>
      <c r="D120" s="18"/>
      <c r="E120" s="18"/>
      <c r="F120" s="18"/>
      <c r="G120" s="18"/>
      <c r="H120" s="18"/>
      <c r="I120" s="18"/>
      <c r="J120" s="18"/>
      <c r="K120" s="18"/>
      <c r="L120" s="18"/>
    </row>
    <row r="121" spans="2:14" s="1" customFormat="1" ht="28.7" customHeight="1" x14ac:dyDescent="0.2">
      <c r="C121" s="18"/>
      <c r="D121" s="18"/>
      <c r="E121" s="18"/>
      <c r="F121" s="18"/>
      <c r="G121" s="18"/>
      <c r="H121" s="18"/>
      <c r="I121" s="18"/>
      <c r="J121" s="18"/>
      <c r="K121" s="18"/>
      <c r="L121" s="18"/>
    </row>
    <row r="122" spans="2:14" s="1" customFormat="1" ht="28.7" customHeight="1" x14ac:dyDescent="0.2">
      <c r="C122" s="18"/>
      <c r="D122" s="18"/>
      <c r="E122" s="18"/>
      <c r="F122" s="18"/>
      <c r="G122" s="18"/>
      <c r="H122" s="18"/>
      <c r="I122" s="18"/>
      <c r="J122" s="18"/>
      <c r="K122" s="18"/>
      <c r="L122" s="18"/>
    </row>
    <row r="123" spans="2:14" s="1" customFormat="1" ht="2.65" customHeight="1" x14ac:dyDescent="0.2"/>
    <row r="124" spans="2:14" s="1" customFormat="1" ht="159.94999999999999" customHeight="1" x14ac:dyDescent="0.2">
      <c r="B124" s="37" t="s">
        <v>163</v>
      </c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</row>
    <row r="125" spans="2:14" s="1" customFormat="1" ht="2.65" customHeight="1" x14ac:dyDescent="0.2"/>
    <row r="126" spans="2:14" s="1" customFormat="1" ht="54.95" customHeight="1" x14ac:dyDescent="0.2">
      <c r="B126" s="37" t="s">
        <v>164</v>
      </c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</row>
    <row r="127" spans="2:14" s="1" customFormat="1" ht="2.65" customHeight="1" x14ac:dyDescent="0.2"/>
    <row r="128" spans="2:14" s="1" customFormat="1" ht="60" customHeight="1" x14ac:dyDescent="0.2">
      <c r="B128" s="12" t="s">
        <v>165</v>
      </c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2:14" s="1" customFormat="1" ht="2.65" customHeight="1" x14ac:dyDescent="0.2"/>
    <row r="130" spans="2:14" s="1" customFormat="1" ht="48" customHeight="1" x14ac:dyDescent="0.2">
      <c r="B130" s="12" t="s">
        <v>166</v>
      </c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</row>
    <row r="131" spans="2:14" s="1" customFormat="1" ht="2.65" customHeight="1" x14ac:dyDescent="0.2"/>
    <row r="132" spans="2:14" s="1" customFormat="1" ht="125.1" customHeight="1" x14ac:dyDescent="0.2">
      <c r="B132" s="37" t="s">
        <v>167</v>
      </c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</row>
    <row r="133" spans="2:14" s="1" customFormat="1" ht="2.65" customHeight="1" x14ac:dyDescent="0.2"/>
    <row r="134" spans="2:14" s="1" customFormat="1" ht="84.95" customHeight="1" x14ac:dyDescent="0.2">
      <c r="B134" s="37" t="s">
        <v>168</v>
      </c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</row>
    <row r="135" spans="2:14" s="1" customFormat="1" ht="86.85" customHeight="1" x14ac:dyDescent="0.2"/>
    <row r="136" spans="2:14" s="1" customFormat="1" ht="17.649999999999999" customHeight="1" x14ac:dyDescent="0.2">
      <c r="J136" s="23" t="s">
        <v>169</v>
      </c>
      <c r="K136" s="23"/>
      <c r="L136" s="23"/>
    </row>
    <row r="137" spans="2:14" s="1" customFormat="1" ht="145.15" customHeight="1" x14ac:dyDescent="0.2"/>
    <row r="138" spans="2:14" s="1" customFormat="1" ht="81.599999999999994" customHeight="1" x14ac:dyDescent="0.2">
      <c r="B138" s="14" t="s">
        <v>170</v>
      </c>
      <c r="C138" s="14"/>
      <c r="D138" s="14"/>
      <c r="E138" s="14"/>
      <c r="F138" s="14"/>
      <c r="G138" s="14"/>
      <c r="H138" s="14"/>
      <c r="I138" s="14"/>
      <c r="J138" s="14"/>
      <c r="K138" s="14"/>
    </row>
  </sheetData>
  <mergeCells count="112">
    <mergeCell ref="L94:M94"/>
    <mergeCell ref="L95:M95"/>
    <mergeCell ref="L96:M96"/>
    <mergeCell ref="L97:M97"/>
    <mergeCell ref="B3:E3"/>
    <mergeCell ref="B5:E5"/>
    <mergeCell ref="B7:E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J136:L136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L58:M58"/>
    <mergeCell ref="L59:M59"/>
    <mergeCell ref="L60:M60"/>
    <mergeCell ref="L61:M61"/>
    <mergeCell ref="L62:M62"/>
    <mergeCell ref="L63:M63"/>
    <mergeCell ref="L64:M64"/>
    <mergeCell ref="L65:M65"/>
    <mergeCell ref="B4:E4"/>
    <mergeCell ref="B41:L41"/>
    <mergeCell ref="B47:L47"/>
    <mergeCell ref="B53:L53"/>
    <mergeCell ref="B6:E6"/>
    <mergeCell ref="B8:E8"/>
    <mergeCell ref="B99:E99"/>
    <mergeCell ref="C108:E108"/>
    <mergeCell ref="C109:E109"/>
    <mergeCell ref="C16:E16"/>
    <mergeCell ref="C18:E18"/>
    <mergeCell ref="C20:E20"/>
    <mergeCell ref="C22:E22"/>
    <mergeCell ref="F100:M100"/>
    <mergeCell ref="F108:L108"/>
    <mergeCell ref="F109:L109"/>
    <mergeCell ref="F14:I14"/>
    <mergeCell ref="F99:M99"/>
    <mergeCell ref="H11:O12"/>
    <mergeCell ref="L66:M66"/>
    <mergeCell ref="L67:M67"/>
    <mergeCell ref="L68:M68"/>
    <mergeCell ref="L69:M69"/>
    <mergeCell ref="L70:M70"/>
    <mergeCell ref="B128:N128"/>
    <mergeCell ref="B130:N130"/>
    <mergeCell ref="B132:N132"/>
    <mergeCell ref="B134:N134"/>
    <mergeCell ref="B138:K138"/>
    <mergeCell ref="B24:M24"/>
    <mergeCell ref="B26:M26"/>
    <mergeCell ref="B29:L29"/>
    <mergeCell ref="B35:L35"/>
    <mergeCell ref="C110:E110"/>
    <mergeCell ref="C111:E111"/>
    <mergeCell ref="C112:E112"/>
    <mergeCell ref="C118:E118"/>
    <mergeCell ref="C119:E119"/>
    <mergeCell ref="C120:E120"/>
    <mergeCell ref="C121:E121"/>
    <mergeCell ref="C122:E122"/>
    <mergeCell ref="F110:L110"/>
    <mergeCell ref="F111:L111"/>
    <mergeCell ref="F112:L112"/>
    <mergeCell ref="F118:L118"/>
    <mergeCell ref="F119:L119"/>
    <mergeCell ref="F120:L120"/>
    <mergeCell ref="F121:L121"/>
    <mergeCell ref="B10:E11"/>
    <mergeCell ref="B100:E100"/>
    <mergeCell ref="B102:N102"/>
    <mergeCell ref="B104:N104"/>
    <mergeCell ref="B106:N106"/>
    <mergeCell ref="B114:N114"/>
    <mergeCell ref="B116:N116"/>
    <mergeCell ref="B124:N124"/>
    <mergeCell ref="B126:N126"/>
    <mergeCell ref="F122:L122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2025-10-16T09:35:18Z</dcterms:created>
  <dcterms:modified xsi:type="dcterms:W3CDTF">2025-10-30T09:44:13Z</dcterms:modified>
</cp:coreProperties>
</file>